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Ši_darbgramata" defaultThemeVersion="166925"/>
  <mc:AlternateContent xmlns:mc="http://schemas.openxmlformats.org/markup-compatibility/2006">
    <mc:Choice Requires="x15">
      <x15ac:absPath xmlns:x15ac="http://schemas.microsoft.com/office/spreadsheetml/2010/11/ac" url="C:\Users\Raivis.Bernhards\Desktop\Lemums_par_atbrivosanu\"/>
    </mc:Choice>
  </mc:AlternateContent>
  <xr:revisionPtr revIDLastSave="0" documentId="13_ncr:1_{E70FB768-D054-4D75-8789-896E75CCEE6C}" xr6:coauthVersionLast="45" xr6:coauthVersionMax="45" xr10:uidLastSave="{00000000-0000-0000-0000-000000000000}"/>
  <bookViews>
    <workbookView xWindow="28680" yWindow="1350" windowWidth="29040" windowHeight="15840" xr2:uid="{00000000-000D-0000-FFFF-FFFF00000000}"/>
  </bookViews>
  <sheets>
    <sheet name="Lapa1" sheetId="1" r:id="rId1"/>
  </sheets>
  <definedNames>
    <definedName name="_xlnm.Print_Area" localSheetId="0">Lapa1!$B$1:$J$69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1" l="1"/>
  <c r="K23" i="1" s="1"/>
  <c r="T68" i="1"/>
  <c r="T69" i="1" s="1"/>
  <c r="P14" i="1" l="1"/>
  <c r="J34" i="1" l="1"/>
  <c r="J35" i="1" l="1"/>
  <c r="K35" i="1" s="1"/>
  <c r="J36" i="1"/>
  <c r="K36" i="1" s="1"/>
  <c r="J37" i="1"/>
  <c r="K37" i="1" s="1"/>
  <c r="J38" i="1"/>
  <c r="K38" i="1" s="1"/>
  <c r="J39" i="1"/>
  <c r="K39" i="1" s="1"/>
  <c r="J40" i="1"/>
  <c r="K40" i="1" s="1"/>
  <c r="J41" i="1"/>
  <c r="K41" i="1" s="1"/>
  <c r="J42" i="1"/>
  <c r="K42" i="1" s="1"/>
  <c r="J33" i="1"/>
  <c r="K33" i="1" s="1"/>
  <c r="K34" i="1"/>
  <c r="P31" i="1" l="1"/>
  <c r="N31" i="1"/>
  <c r="Q34" i="1"/>
  <c r="Q42" i="1"/>
  <c r="Q37" i="1"/>
  <c r="Q39" i="1"/>
  <c r="Q40" i="1"/>
  <c r="Q35" i="1"/>
  <c r="Q36" i="1"/>
  <c r="Q38" i="1"/>
  <c r="Q41" i="1"/>
  <c r="O33" i="1" l="1"/>
  <c r="O40" i="1"/>
  <c r="O39" i="1"/>
  <c r="O38" i="1"/>
  <c r="O34" i="1"/>
  <c r="O42" i="1"/>
  <c r="O41" i="1"/>
  <c r="O37" i="1"/>
  <c r="O36" i="1"/>
  <c r="O35" i="1"/>
  <c r="Q33" i="1"/>
  <c r="B25" i="1" l="1"/>
  <c r="U72" i="1" l="1"/>
  <c r="X72" i="1" l="1"/>
  <c r="W72" i="1"/>
  <c r="T71" i="1" l="1"/>
  <c r="V43" i="1"/>
  <c r="T44" i="1" l="1"/>
  <c r="T43" i="1"/>
  <c r="T70" i="1" l="1"/>
  <c r="W43" i="1"/>
  <c r="T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(datums.mēnesis.gads)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E23" authorId="0" shapeId="0" xr:uid="{00000000-0006-0000-0000-000008000000}">
      <text>
        <r>
          <rPr>
            <b/>
            <sz val="9"/>
            <color indexed="81"/>
            <rFont val="Tahoma"/>
            <family val="2"/>
          </rPr>
          <t xml:space="preserve">Piezīme: </t>
        </r>
        <r>
          <rPr>
            <sz val="9"/>
            <color indexed="81"/>
            <rFont val="Tahoma"/>
            <family val="2"/>
          </rPr>
          <t xml:space="preserve">Lūdzu norādīt datumu no kura iznomātā manta netiek izmantota. Piemēram: 01.01.2021 (datums.mēnesis.gads). Pēc 31.01.2021., vairs nevar iesniegt iesniegumu atbalsta piešķiršanai par 2020.gada mēnešiem.
</t>
        </r>
      </text>
    </comment>
    <comment ref="H23" authorId="0" shapeId="0" xr:uid="{00000000-0006-0000-0000-000009000000}">
      <text>
        <r>
          <rPr>
            <b/>
            <sz val="9"/>
            <color indexed="81"/>
            <rFont val="Tahoma"/>
            <family val="2"/>
          </rPr>
          <t xml:space="preserve">Piezīme: </t>
        </r>
        <r>
          <rPr>
            <sz val="9"/>
            <color indexed="81"/>
            <rFont val="Tahoma"/>
            <family val="2"/>
          </rPr>
          <t xml:space="preserve">Lūdzu norādīt datumu līdz kuram iznomātā manta netiek izmantota. Piemēram: 30.06.2020 (datums.mēnesis.gads)
Vēršam uzmanību, ka lai saņemtu atbalstu par laikposmu no 2021. gada 1.janvāra līdz 2021. gada 30. jūnijam nomniekam iesniegums ir jāiesniedz </t>
        </r>
        <r>
          <rPr>
            <b/>
            <sz val="9"/>
            <color indexed="81"/>
            <rFont val="Tahoma"/>
            <family val="2"/>
            <charset val="186"/>
          </rPr>
          <t>līdz 2021. gada 31. jūlijam</t>
        </r>
        <r>
          <rPr>
            <sz val="9"/>
            <color indexed="81"/>
            <rFont val="Tahoma"/>
            <family val="2"/>
          </rPr>
          <t>.</t>
        </r>
      </text>
    </comment>
    <comment ref="H31" authorId="1" shapeId="0" xr:uid="{00000000-0006-0000-0000-00000A000000}">
      <text>
        <r>
          <rPr>
            <sz val="9"/>
            <color indexed="81"/>
            <rFont val="Tahoma"/>
            <family val="2"/>
            <charset val="186"/>
          </rPr>
          <t xml:space="preserve">Lūdzam norādīt veselos skaitļos
</t>
        </r>
      </text>
    </comment>
    <comment ref="H33" authorId="1" shapeId="0" xr:uid="{00000000-0006-0000-0000-00000B000000}">
      <text>
        <r>
          <rPr>
            <sz val="9"/>
            <color indexed="81"/>
            <rFont val="Tahoma"/>
            <family val="2"/>
            <charset val="186"/>
          </rPr>
          <t xml:space="preserve">Lūdzam norādīt veselos skaitļos
</t>
        </r>
      </text>
    </comment>
    <comment ref="J33" authorId="1" shapeId="0" xr:uid="{00000000-0006-0000-0000-00000C000000}">
      <text>
        <r>
          <rPr>
            <b/>
            <sz val="9"/>
            <color indexed="81"/>
            <rFont val="Tahoma"/>
            <family val="2"/>
            <charset val="186"/>
          </rPr>
          <t xml:space="preserve">Piezīme: </t>
        </r>
        <r>
          <rPr>
            <sz val="9"/>
            <color indexed="81"/>
            <rFont val="Tahoma"/>
            <family val="2"/>
            <charset val="186"/>
          </rPr>
          <t>Aprēķina automātiski</t>
        </r>
      </text>
    </comment>
    <comment ref="B61"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62" authorId="1" shapeId="0" xr:uid="{00000000-0006-0000-0000-00000E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
</t>
        </r>
      </text>
    </comment>
    <comment ref="B63" authorId="1" shapeId="0" xr:uid="{00000000-0006-0000-0000-00000F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64" authorId="1" shapeId="0" xr:uid="{00000000-0006-0000-0000-000010000000}">
      <text>
        <r>
          <rPr>
            <b/>
            <sz val="9"/>
            <color indexed="81"/>
            <rFont val="Tahoma"/>
            <family val="2"/>
            <charset val="186"/>
          </rPr>
          <t>Piezīme: Obligāti</t>
        </r>
        <r>
          <rPr>
            <sz val="9"/>
            <color indexed="81"/>
            <rFont val="Tahoma"/>
            <family val="2"/>
            <charset val="186"/>
          </rPr>
          <t xml:space="preserve"> ir jāpievieno paskaidrojums</t>
        </r>
        <r>
          <rPr>
            <sz val="9"/>
            <color indexed="81"/>
            <rFont val="Tahoma"/>
            <charset val="1"/>
          </rPr>
          <t>, norādot atsauces uz tiesību normām, kas nepieļauj izmantot nomas objektu atbilstoši iznomāšanas mērķim, Ministru kabineta noteikto epidemioloģiskās drošības pasākumu dēļ Covid-19 infekcijas izplatības ierobežošanai</t>
        </r>
      </text>
    </comment>
    <comment ref="B65" authorId="1" shapeId="0" xr:uid="{00000000-0006-0000-0000-000011000000}">
      <text>
        <r>
          <rPr>
            <b/>
            <sz val="9"/>
            <color indexed="81"/>
            <rFont val="Tahoma"/>
            <family val="2"/>
            <charset val="186"/>
          </rPr>
          <t xml:space="preserve">Piezīme:
Obligāti </t>
        </r>
        <r>
          <rPr>
            <sz val="9"/>
            <color indexed="81"/>
            <rFont val="Tahoma"/>
            <family val="2"/>
            <charset val="186"/>
          </rPr>
          <t xml:space="preserve">Pilnvara pārstāvēt komersantu, ja iesniegumu paraksta persona, kas nav norādīta Komercreģistrā kā persona, kurai ir tiesības parakstīties komersanta vārdā. </t>
        </r>
      </text>
    </comment>
  </commentList>
</comments>
</file>

<file path=xl/sharedStrings.xml><?xml version="1.0" encoding="utf-8"?>
<sst xmlns="http://schemas.openxmlformats.org/spreadsheetml/2006/main" count="81" uniqueCount="70">
  <si>
    <t xml:space="preserve">Kontaktpersonas tālruņa Nr.: </t>
  </si>
  <si>
    <t>E-pasta adrese:</t>
  </si>
  <si>
    <t>Līguma datums</t>
  </si>
  <si>
    <t>Līguma Nr.</t>
  </si>
  <si>
    <t>Paraksts:</t>
  </si>
  <si>
    <t>Nomas objekta adrese</t>
  </si>
  <si>
    <t xml:space="preserve"> - izvēlne -</t>
  </si>
  <si>
    <t>Vidējais mēneša ieņēmumu apmērs no saimnieciskās darbības laika periodā līdz 29.02.2020.</t>
  </si>
  <si>
    <t>Ieņēmumu izmaiņas % izteiksmē</t>
  </si>
  <si>
    <t/>
  </si>
  <si>
    <t>Paraksta atšifrējums (vārds, uzvārds):</t>
  </si>
  <si>
    <t xml:space="preserve">Iesniegums nomas maksas atbrīvojuma piemērošanai </t>
  </si>
  <si>
    <t>Ieņēmumi 2019. gada martā</t>
  </si>
  <si>
    <t>Ieņēmumi 2019. gada aprīlī</t>
  </si>
  <si>
    <t>Ieņēmumi 2020. gada martā</t>
  </si>
  <si>
    <t>Ieņēmumi 2020. gada aprīlī</t>
  </si>
  <si>
    <t>aizpildīt →</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</si>
  <si>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</si>
  <si>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Juridiskā adrese:</t>
  </si>
  <si>
    <t>iesnieguma datums →</t>
  </si>
  <si>
    <t>2019. gada 12 mēnešu vidējie ieņēmumi</t>
  </si>
  <si>
    <t>Ieņēmumi 2020. gada maijā</t>
  </si>
  <si>
    <t>Informācija par Nomnieku:</t>
  </si>
  <si>
    <t>Nomnieka nosaukums:</t>
  </si>
  <si>
    <t>Nomnieka reģistrācijas Nr. vai personas kods:</t>
  </si>
  <si>
    <t>Informācija par spēkā esošiem nomas līgumiem starp iznomātāju un nomnieku:</t>
  </si>
  <si>
    <t>Nomnieka lūgums:</t>
  </si>
  <si>
    <t xml:space="preserve">* Ieņēmumi norādāmi no visas nomnieka veiktās  darbības, neizdalot atsevišķas nozares. </t>
  </si>
  <si>
    <t>Ieņēmumi 2020. gada jūnijā</t>
  </si>
  <si>
    <t>Iznomātais nekustamais īpašums saskaņā ar nomas līguma mērķi tiek izmantots saimnieciskās darbības veikšanai vai biedrības, nodibinājuma mērķu sasniegšanai.</t>
  </si>
  <si>
    <t>Papildus apliecinājums citiem saimnieciskās darbības veicējiem (ne komersantiem),  biedrībām un nodibinājumiem:</t>
  </si>
  <si>
    <t xml:space="preserve">Ņemot vērā, ka no </t>
  </si>
  <si>
    <t xml:space="preserve">līdz </t>
  </si>
  <si>
    <t>iznomāto</t>
  </si>
  <si>
    <t xml:space="preserve">Apliecinājums: </t>
  </si>
  <si>
    <t>Summa,EUR *</t>
  </si>
  <si>
    <t>Ieņēmumi 2020. gada jūlijā</t>
  </si>
  <si>
    <t>Ieņēmumi 2020. gada augustā</t>
  </si>
  <si>
    <t>Ieņēmumi 2020. gada septembrī</t>
  </si>
  <si>
    <t>Ieņēmumi 2020. gada oktobrī</t>
  </si>
  <si>
    <t>Ieņēmumi 2020. gada novembrī</t>
  </si>
  <si>
    <t>Ieņēmumi 2020. gada decembrī</t>
  </si>
  <si>
    <t>Ieņēmumu samazinājumu apliecinājums par visiem tiem mēnešiem, kuros nomnieks neizmantoja nomas objektu savas saimnieciskās darbības veikšanai:</t>
  </si>
  <si>
    <t>mantu vispār neizmantoju savas saimnieciskās darbības veikšanai Ministru kabineta noteikto epidemioloģiskās drošības pasākumu dēļ Covid-19 infekcijas izplatības ierobežošanai,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</si>
  <si>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</si>
  <si>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</si>
  <si>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</si>
  <si>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</si>
  <si>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</si>
  <si>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esmu informēts(-a), ka, ja uz šī iesnieguma pamata piešķirtais atbalsts pieprasīts vai saņemts nepamatoti, apņemos nekavējoties atmaksāt piešķirto atbalstu iznomātājam;</t>
  </si>
  <si>
    <t xml:space="preserve"> iesniegumā sniegtās ziņas ir patiesas un atbilst grāmatvedības uzskaites dokumentos norādītai informācijai;</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</si>
  <si>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</si>
  <si>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 xml:space="preserve"> uz šī iesnieguma pamata piešķirtais de minimis atbalsts netiks kumulēts ar citu de minimis atbalstu un ar citu valsts atbalstu attiecībā uz vienām un tām pašām attiecināmajām izmaksām šo noteikumu ietvaros un citās atbalsta programmās.</t>
  </si>
  <si>
    <t>Vidējie ieņēmumi, kuros nomnieks faktiski darbojies no 01.07.2020. līdz 31.10.2020.</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</si>
  <si>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</si>
  <si>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Datums "līdz" nedrīkst pārsniegt 30.06.2021.!</t>
  </si>
  <si>
    <t>Datums "no" nedrīkst būz mazāks par 01.01.2021.!</t>
  </si>
  <si>
    <t>Datums "no" nedrīkst būz mazāks par 01.01.2021. un datums "līdz" nedrīkst pārsniegt 30.06.2021.!</t>
  </si>
  <si>
    <t>Ieņēmumi 2021. gada janvārī</t>
  </si>
  <si>
    <t>Ieņēmumi 2021. gada februārī</t>
  </si>
  <si>
    <t>Ieņēmumi 2021. gada martā</t>
  </si>
  <si>
    <t>Ieņēmumi 2021. gada aprīlī</t>
  </si>
  <si>
    <t>Ieņēmumi 2021. gada maijā</t>
  </si>
  <si>
    <t>Ieņēmumi 2021. gada jūnijā</t>
  </si>
  <si>
    <t>Ieņēmumi 2021. gada jūlijā</t>
  </si>
  <si>
    <t>Ieņēmumi 2021. gada augustā</t>
  </si>
  <si>
    <t>Ieņēmumi 2021. gada septembrī</t>
  </si>
  <si>
    <t>Ieņēmumi 2021. gada oktobrī</t>
  </si>
  <si>
    <t>Vidējie ieņēmumi, kuros nomnieks faktiski darbojies no 01.01.2019. līdz 29.02.2020.</t>
  </si>
  <si>
    <t xml:space="preserve">        Ar šo apliecinu, ka nomnieka ieņēmumi no saimnieciskās darbības  (ja nomnieks ir biedrība vai nodibinājums norādāmi tās darbības ieņēmumi) 2021. gada zemāk norādītajā mēnesī,  salīdzinot ar 2019. gada 12 mēnešu vidējiem ieņēmumiem vai to mēnešu vidējiem ieņēmumiem, kuros nomnieks faktiski darbojies laikposmā no 2019. gada 1. janvāra līdz 2020. gada 29. februārim, samazinājušies par vismaz 30 %. Vai ja nomnieks saimniecisko darbību uzsācis laikposmā no 2020. gada 1. marta līdz 2020. gada 31. oktobrim, tā ieņēmumi no saimnieciskās darbības 2020. gada novembrī, decembrī salīdzinot ar to mēnešu vidējiem ieņēmumiem, kuros nomnieks faktiski darbojies laikposmā no 2020. gada 1. jūlija līdz 2020. gada 31. oktobrim, samazinājušies vismaz par 30 %. Minēto pierāda šādi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</si>
</sst>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sz val="11"/>
      <color theme="1"/>
      <name val="Calibri"/>
      <family val="2"/>
    </font>
    <font>
      <b/>
      <i/>
      <sz val="14"/>
      <color theme="1"/>
      <name val="Calibri"/>
      <family val="2"/>
      <charset val="186"/>
      <scheme val="minor"/>
    </font>
    <font>
      <b/>
      <sz val="11"/>
      <name val="Calibri"/>
      <family val="2"/>
      <scheme val="minor"/>
    </font>
    <font>
      <b/>
      <sz val="11"/>
      <color rgb="FFC00000"/>
      <name val="Calibri"/>
      <family val="2"/>
      <charset val="186"/>
      <scheme val="minor"/>
    </font>
    <font>
      <sz val="11"/>
      <color rgb="FF969696"/>
      <name val="Calibri"/>
      <family val="2"/>
      <charset val="186"/>
      <scheme val="minor"/>
    </font>
    <font>
      <b/>
      <sz val="11"/>
      <color rgb="FFA0A0A0"/>
      <name val="Calibri"/>
      <family val="2"/>
      <charset val="186"/>
      <scheme val="minor"/>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105">
    <xf numFmtId="0" fontId="0" fillId="0" borderId="0" xfId="0"/>
    <xf numFmtId="0" fontId="0" fillId="2" borderId="0" xfId="0" applyFill="1"/>
    <xf numFmtId="0" fontId="0" fillId="2" borderId="1" xfId="0" applyFill="1" applyBorder="1"/>
    <xf numFmtId="0" fontId="0" fillId="2" borderId="1" xfId="0" applyFill="1" applyBorder="1" applyAlignment="1">
      <alignment horizontal="left"/>
    </xf>
    <xf numFmtId="0" fontId="0" fillId="2" borderId="1" xfId="0" applyFill="1" applyBorder="1" applyAlignment="1">
      <alignment wrapText="1"/>
    </xf>
    <xf numFmtId="0" fontId="0" fillId="2" borderId="0" xfId="0" applyFill="1" applyBorder="1"/>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0" fillId="2" borderId="7" xfId="0" applyFill="1" applyBorder="1" applyAlignment="1">
      <alignment horizontal="left"/>
    </xf>
    <xf numFmtId="0" fontId="0" fillId="2" borderId="7" xfId="0" applyFill="1" applyBorder="1"/>
    <xf numFmtId="0" fontId="0" fillId="2" borderId="0" xfId="0" applyFill="1" applyBorder="1" applyAlignment="1">
      <alignment horizontal="right" indent="1"/>
    </xf>
    <xf numFmtId="0" fontId="0" fillId="2" borderId="0" xfId="0" applyFill="1" applyBorder="1" applyProtection="1">
      <protection locked="0"/>
    </xf>
    <xf numFmtId="0" fontId="0" fillId="2" borderId="0" xfId="0" applyFill="1" applyBorder="1" applyAlignment="1" applyProtection="1">
      <alignment horizontal="right" indent="1"/>
      <protection locked="0"/>
    </xf>
    <xf numFmtId="0" fontId="0" fillId="3" borderId="0" xfId="0" applyFont="1" applyFill="1" applyBorder="1"/>
    <xf numFmtId="0" fontId="0" fillId="2" borderId="0" xfId="0" applyFont="1" applyFill="1" applyBorder="1"/>
    <xf numFmtId="0" fontId="12" fillId="2" borderId="0" xfId="0" applyFont="1" applyFill="1"/>
    <xf numFmtId="0" fontId="11" fillId="2" borderId="0" xfId="0" applyFont="1" applyFill="1" applyAlignment="1">
      <alignment horizontal="center" vertical="center"/>
    </xf>
    <xf numFmtId="0" fontId="9" fillId="2" borderId="0" xfId="0" applyFont="1" applyFill="1" applyBorder="1" applyAlignment="1">
      <alignment horizontal="left" wrapText="1"/>
    </xf>
    <xf numFmtId="0" fontId="0" fillId="2" borderId="0" xfId="0" applyFill="1" applyAlignment="1">
      <alignment horizontal="left"/>
    </xf>
    <xf numFmtId="0" fontId="11" fillId="2" borderId="0" xfId="0" applyFont="1" applyFill="1" applyAlignment="1">
      <alignment horizontal="right" vertical="center"/>
    </xf>
    <xf numFmtId="0" fontId="0" fillId="0" borderId="1" xfId="0" applyBorder="1" applyAlignment="1">
      <alignment wrapText="1"/>
    </xf>
    <xf numFmtId="10" fontId="8" fillId="2" borderId="0" xfId="1" applyNumberFormat="1"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horizontal="left" wrapText="1"/>
    </xf>
    <xf numFmtId="2" fontId="8" fillId="2" borderId="0" xfId="0" applyNumberFormat="1" applyFont="1" applyFill="1" applyBorder="1" applyAlignment="1">
      <alignment horizontal="right"/>
    </xf>
    <xf numFmtId="0" fontId="0" fillId="2" borderId="0" xfId="0" applyFill="1" applyAlignment="1">
      <alignment horizontal="left" wrapText="1"/>
    </xf>
    <xf numFmtId="0" fontId="1" fillId="2" borderId="0" xfId="0" applyFont="1" applyFill="1" applyAlignment="1">
      <alignment horizontal="left" wrapText="1"/>
    </xf>
    <xf numFmtId="0" fontId="9" fillId="2" borderId="0" xfId="0" applyFont="1" applyFill="1" applyBorder="1" applyAlignment="1">
      <alignment horizontal="center" wrapText="1"/>
    </xf>
    <xf numFmtId="0" fontId="0" fillId="2" borderId="0" xfId="0" applyFont="1" applyFill="1" applyBorder="1" applyAlignment="1">
      <alignment horizontal="center" wrapText="1"/>
    </xf>
    <xf numFmtId="0" fontId="8" fillId="2" borderId="1" xfId="0" applyNumberFormat="1" applyFont="1" applyFill="1" applyBorder="1" applyAlignment="1">
      <alignment horizontal="center"/>
    </xf>
    <xf numFmtId="4" fontId="8" fillId="2" borderId="1" xfId="0" applyNumberFormat="1" applyFont="1" applyFill="1" applyBorder="1" applyAlignment="1" applyProtection="1">
      <alignment horizontal="center"/>
      <protection locked="0"/>
    </xf>
    <xf numFmtId="2" fontId="8" fillId="2" borderId="1" xfId="0" applyNumberFormat="1" applyFont="1" applyFill="1" applyBorder="1" applyAlignment="1"/>
    <xf numFmtId="0" fontId="0" fillId="3" borderId="1" xfId="0" applyFont="1" applyFill="1" applyBorder="1"/>
    <xf numFmtId="0" fontId="0" fillId="3" borderId="1" xfId="0" applyNumberFormat="1" applyFont="1" applyFill="1" applyBorder="1"/>
    <xf numFmtId="4" fontId="8" fillId="2" borderId="1" xfId="0" applyNumberFormat="1" applyFont="1" applyFill="1" applyBorder="1" applyAlignment="1" applyProtection="1">
      <alignment horizontal="center" vertical="center"/>
      <protection locked="0"/>
    </xf>
    <xf numFmtId="10" fontId="14" fillId="2" borderId="1" xfId="1" applyNumberFormat="1" applyFont="1" applyFill="1" applyBorder="1" applyAlignment="1">
      <alignment horizontal="center"/>
    </xf>
    <xf numFmtId="14" fontId="1" fillId="0" borderId="1" xfId="0" applyNumberFormat="1" applyFont="1" applyFill="1" applyBorder="1" applyAlignment="1" applyProtection="1">
      <alignment horizontal="center" vertical="center"/>
      <protection locked="0"/>
    </xf>
    <xf numFmtId="0" fontId="15" fillId="2" borderId="0" xfId="0" applyFont="1" applyFill="1" applyBorder="1"/>
    <xf numFmtId="0" fontId="0" fillId="2" borderId="0" xfId="0" applyFont="1" applyFill="1" applyAlignment="1">
      <alignment horizontal="left"/>
    </xf>
    <xf numFmtId="2" fontId="0" fillId="3" borderId="0" xfId="0" applyNumberFormat="1" applyFill="1"/>
    <xf numFmtId="0" fontId="0" fillId="4" borderId="0" xfId="0" applyFont="1" applyFill="1" applyBorder="1"/>
    <xf numFmtId="0" fontId="16" fillId="2" borderId="0" xfId="0" applyFont="1" applyFill="1"/>
    <xf numFmtId="0" fontId="17" fillId="3" borderId="0" xfId="0" applyFont="1" applyFill="1" applyBorder="1"/>
    <xf numFmtId="0" fontId="0" fillId="2" borderId="3" xfId="0" applyFill="1" applyBorder="1"/>
    <xf numFmtId="0" fontId="0" fillId="2" borderId="5" xfId="0" applyFill="1" applyBorder="1"/>
    <xf numFmtId="0" fontId="0" fillId="3" borderId="0" xfId="0" applyFill="1" applyBorder="1"/>
    <xf numFmtId="1" fontId="0" fillId="2" borderId="0" xfId="0" applyNumberFormat="1" applyFill="1"/>
    <xf numFmtId="14" fontId="0" fillId="2" borderId="0" xfId="0" applyNumberFormat="1" applyFill="1"/>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2" fontId="14" fillId="2" borderId="7"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0" fontId="0" fillId="2" borderId="0" xfId="0" applyFont="1" applyFill="1" applyBorder="1" applyAlignment="1">
      <alignment horizontal="left" wrapText="1"/>
    </xf>
    <xf numFmtId="0" fontId="1" fillId="3" borderId="0" xfId="0" applyFont="1" applyFill="1" applyAlignment="1">
      <alignment horizontal="left" wrapText="1" shrinkToFit="1"/>
    </xf>
    <xf numFmtId="14" fontId="1" fillId="0" borderId="3"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0" fontId="1" fillId="2" borderId="0" xfId="0" applyFont="1" applyFill="1" applyAlignment="1">
      <alignment horizontal="left" wrapText="1"/>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0" fillId="2" borderId="1" xfId="0" applyFill="1" applyBorder="1" applyAlignment="1" applyProtection="1">
      <alignment horizontal="center" wrapText="1"/>
      <protection locked="0"/>
    </xf>
    <xf numFmtId="0" fontId="1" fillId="3" borderId="2" xfId="0" applyFont="1" applyFill="1" applyBorder="1" applyAlignment="1">
      <alignment horizontal="left"/>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2" fillId="2" borderId="3" xfId="0" applyFont="1" applyFill="1" applyBorder="1" applyAlignment="1" applyProtection="1">
      <alignment horizontal="left" indent="1"/>
    </xf>
    <xf numFmtId="0" fontId="2" fillId="2" borderId="8" xfId="0" applyFont="1" applyFill="1" applyBorder="1" applyAlignment="1" applyProtection="1">
      <alignment horizontal="left" indent="1"/>
    </xf>
    <xf numFmtId="0" fontId="2" fillId="2" borderId="4" xfId="0" applyFont="1" applyFill="1" applyBorder="1" applyAlignment="1" applyProtection="1">
      <alignment horizontal="left" indent="1"/>
    </xf>
    <xf numFmtId="0" fontId="0" fillId="2" borderId="0" xfId="0" applyFont="1" applyFill="1" applyAlignment="1">
      <alignment horizontal="left" wrapText="1"/>
    </xf>
    <xf numFmtId="2" fontId="13" fillId="2" borderId="0" xfId="0" applyNumberFormat="1" applyFont="1" applyFill="1" applyBorder="1" applyAlignment="1">
      <alignment horizontal="left" wrapText="1"/>
    </xf>
    <xf numFmtId="0" fontId="0" fillId="2" borderId="0" xfId="0" applyFont="1" applyFill="1" applyAlignment="1">
      <alignment horizontal="left"/>
    </xf>
  </cellXfs>
  <cellStyles count="2">
    <cellStyle name="Parasts" xfId="0" builtinId="0"/>
    <cellStyle name="Procenti" xfId="1" builtinId="5"/>
  </cellStyles>
  <dxfs count="35">
    <dxf>
      <font>
        <color theme="0"/>
      </font>
      <fill>
        <patternFill>
          <bgColor theme="0"/>
        </patternFill>
      </fill>
      <border>
        <left style="thin">
          <color auto="1"/>
        </left>
        <right style="thin">
          <color auto="1"/>
        </right>
        <top style="thin">
          <color auto="1"/>
        </top>
        <bottom style="thin">
          <color auto="1"/>
        </bottom>
      </border>
    </dxf>
    <dxf>
      <font>
        <color rgb="FFFF0000"/>
      </font>
      <border>
        <left style="thin">
          <color rgb="FFFF0000"/>
        </left>
        <right style="thin">
          <color rgb="FFFF0000"/>
        </right>
        <top style="thin">
          <color rgb="FFFF0000"/>
        </top>
        <bottom style="thin">
          <color rgb="FFFF0000"/>
        </bottom>
        <vertical/>
        <horizontal/>
      </border>
    </dxf>
    <dxf>
      <font>
        <color auto="1"/>
      </font>
      <border>
        <left style="thin">
          <color auto="1"/>
        </left>
        <right style="thin">
          <color auto="1"/>
        </right>
        <top style="thin">
          <color auto="1"/>
        </top>
        <bottom style="thin">
          <color auto="1"/>
        </bottom>
        <vertical/>
        <horizontal/>
      </border>
    </dxf>
    <dxf>
      <font>
        <b/>
        <i val="0"/>
        <color rgb="FFC00000"/>
      </font>
    </dxf>
    <dxf>
      <font>
        <color rgb="FFC00000"/>
      </font>
    </dxf>
    <dxf>
      <font>
        <color rgb="FFA0A0A0"/>
      </font>
    </dxf>
    <dxf>
      <font>
        <color theme="0"/>
      </font>
      <fill>
        <patternFill patternType="none">
          <bgColor auto="1"/>
        </patternFill>
      </fill>
    </dxf>
    <dxf>
      <font>
        <color theme="0"/>
      </font>
      <fill>
        <patternFill>
          <bgColor theme="0"/>
        </patternFill>
      </fill>
      <border>
        <left style="thin">
          <color auto="1"/>
        </left>
        <right style="thin">
          <color auto="1"/>
        </right>
        <top style="thin">
          <color auto="1"/>
        </top>
        <bottom style="thin">
          <color auto="1"/>
        </bottom>
      </border>
    </dxf>
    <dxf>
      <font>
        <b/>
        <i val="0"/>
        <color rgb="FFFF0000"/>
      </font>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bgColor theme="0"/>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A0A0A0"/>
      <color rgb="FFC0C0C0"/>
      <color rgb="FF969696"/>
      <color rgb="FF808080"/>
      <color rgb="FFB2B2B2"/>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B1:AA88"/>
  <sheetViews>
    <sheetView tabSelected="1" view="pageBreakPreview" topLeftCell="A10" zoomScaleNormal="100" zoomScaleSheetLayoutView="100" workbookViewId="0">
      <selection activeCell="B31" sqref="B31:G31"/>
    </sheetView>
  </sheetViews>
  <sheetFormatPr defaultColWidth="9.140625" defaultRowHeight="15" x14ac:dyDescent="0.25"/>
  <cols>
    <col min="1" max="1" width="0.85546875" style="1" customWidth="1"/>
    <col min="2" max="2" width="4" style="1" customWidth="1"/>
    <col min="3" max="3" width="9.140625" style="1"/>
    <col min="4" max="4" width="11.42578125" style="1" customWidth="1"/>
    <col min="5" max="5" width="8" style="1" customWidth="1"/>
    <col min="6" max="6" width="9.140625" style="1"/>
    <col min="7" max="7" width="10.28515625" style="1" customWidth="1"/>
    <col min="8" max="8" width="22.85546875" style="1" customWidth="1"/>
    <col min="9" max="9" width="1.42578125" style="1" customWidth="1"/>
    <col min="10" max="10" width="11.5703125" style="1" customWidth="1"/>
    <col min="11" max="11" width="85.85546875" style="1" customWidth="1"/>
    <col min="12" max="12" width="3.85546875" style="1" hidden="1" customWidth="1"/>
    <col min="13" max="13" width="12.5703125" style="1" hidden="1" customWidth="1"/>
    <col min="14" max="14" width="11" style="1" hidden="1" customWidth="1"/>
    <col min="15" max="18" width="8.85546875" style="1" hidden="1" customWidth="1"/>
    <col min="19" max="19" width="76.5703125" style="1" hidden="1" customWidth="1"/>
    <col min="20" max="23" width="34.42578125" style="1" hidden="1" customWidth="1"/>
    <col min="24" max="27" width="8.85546875" style="1" hidden="1" customWidth="1"/>
    <col min="28" max="33" width="8.85546875" style="1" customWidth="1"/>
    <col min="34" max="16384" width="9.140625" style="1"/>
  </cols>
  <sheetData>
    <row r="1" spans="2:16" ht="24" customHeight="1" x14ac:dyDescent="0.25">
      <c r="D1" s="22" t="s">
        <v>16</v>
      </c>
      <c r="E1" s="84"/>
      <c r="F1" s="85"/>
      <c r="G1" s="85"/>
      <c r="H1" s="85"/>
      <c r="I1" s="85"/>
      <c r="J1" s="86"/>
    </row>
    <row r="2" spans="2:16" ht="24" customHeight="1" x14ac:dyDescent="0.25">
      <c r="D2" s="21"/>
      <c r="E2" s="87"/>
      <c r="F2" s="88"/>
      <c r="G2" s="88"/>
      <c r="H2" s="88"/>
      <c r="I2" s="88"/>
      <c r="J2" s="89"/>
    </row>
    <row r="4" spans="2:16" x14ac:dyDescent="0.25">
      <c r="B4" s="95" t="s">
        <v>11</v>
      </c>
      <c r="C4" s="95"/>
      <c r="D4" s="95"/>
      <c r="E4" s="95"/>
      <c r="F4" s="95"/>
      <c r="G4" s="95"/>
      <c r="H4" s="95"/>
      <c r="I4" s="95"/>
      <c r="J4" s="95"/>
    </row>
    <row r="5" spans="2:16" ht="3" customHeight="1" x14ac:dyDescent="0.25"/>
    <row r="6" spans="2:16" x14ac:dyDescent="0.25">
      <c r="H6" s="25" t="s">
        <v>19</v>
      </c>
      <c r="I6" s="96"/>
      <c r="J6" s="96"/>
    </row>
    <row r="7" spans="2:16" ht="2.4500000000000002" customHeight="1" x14ac:dyDescent="0.25"/>
    <row r="8" spans="2:16" s="10" customFormat="1" x14ac:dyDescent="0.25">
      <c r="B8" s="90" t="s">
        <v>22</v>
      </c>
      <c r="C8" s="90"/>
      <c r="D8" s="90"/>
      <c r="E8" s="90"/>
      <c r="F8" s="90"/>
      <c r="G8" s="90"/>
      <c r="H8" s="90"/>
      <c r="I8" s="90"/>
      <c r="J8" s="90"/>
    </row>
    <row r="9" spans="2:16" x14ac:dyDescent="0.25">
      <c r="B9" s="74" t="s">
        <v>23</v>
      </c>
      <c r="C9" s="74"/>
      <c r="D9" s="74"/>
      <c r="E9" s="73"/>
      <c r="F9" s="73"/>
      <c r="G9" s="73"/>
      <c r="H9" s="73"/>
      <c r="I9" s="73"/>
      <c r="J9" s="73"/>
    </row>
    <row r="10" spans="2:16" ht="28.5" customHeight="1" x14ac:dyDescent="0.25">
      <c r="B10" s="75" t="s">
        <v>24</v>
      </c>
      <c r="C10" s="75"/>
      <c r="D10" s="75"/>
      <c r="E10" s="73"/>
      <c r="F10" s="73"/>
      <c r="G10" s="73"/>
      <c r="H10" s="73"/>
      <c r="I10" s="73"/>
      <c r="J10" s="73"/>
    </row>
    <row r="11" spans="2:16" x14ac:dyDescent="0.25">
      <c r="B11" s="24" t="s">
        <v>18</v>
      </c>
      <c r="C11" s="24"/>
      <c r="D11" s="24"/>
      <c r="E11" s="73"/>
      <c r="F11" s="73"/>
      <c r="G11" s="73"/>
      <c r="H11" s="73"/>
      <c r="I11" s="73"/>
      <c r="J11" s="73"/>
    </row>
    <row r="12" spans="2:16" x14ac:dyDescent="0.25">
      <c r="B12" s="74" t="s">
        <v>0</v>
      </c>
      <c r="C12" s="74"/>
      <c r="D12" s="74"/>
      <c r="E12" s="73"/>
      <c r="F12" s="73"/>
      <c r="G12" s="73"/>
      <c r="H12" s="73"/>
      <c r="I12" s="73"/>
      <c r="J12" s="73"/>
    </row>
    <row r="13" spans="2:16" x14ac:dyDescent="0.25">
      <c r="B13" s="74" t="s">
        <v>1</v>
      </c>
      <c r="C13" s="74"/>
      <c r="D13" s="74"/>
      <c r="E13" s="73"/>
      <c r="F13" s="73"/>
      <c r="G13" s="73"/>
      <c r="H13" s="73"/>
      <c r="I13" s="73"/>
      <c r="J13" s="73"/>
    </row>
    <row r="14" spans="2:16" x14ac:dyDescent="0.25">
      <c r="B14" s="94" t="s">
        <v>25</v>
      </c>
      <c r="C14" s="94"/>
      <c r="D14" s="94"/>
      <c r="E14" s="94"/>
      <c r="F14" s="94"/>
      <c r="G14" s="94"/>
      <c r="H14" s="94"/>
      <c r="I14" s="94"/>
      <c r="J14" s="94"/>
      <c r="O14" s="1">
        <v>0</v>
      </c>
      <c r="P14" s="1" t="str">
        <f>""</f>
        <v/>
      </c>
    </row>
    <row r="15" spans="2:16" x14ac:dyDescent="0.25">
      <c r="B15" s="91" t="s">
        <v>2</v>
      </c>
      <c r="C15" s="92"/>
      <c r="D15" s="93" t="s">
        <v>3</v>
      </c>
      <c r="E15" s="93"/>
      <c r="F15" s="93" t="s">
        <v>5</v>
      </c>
      <c r="G15" s="93"/>
      <c r="H15" s="93"/>
      <c r="I15" s="93"/>
      <c r="J15" s="93"/>
      <c r="O15" s="1">
        <v>1</v>
      </c>
      <c r="P15" s="1" t="s">
        <v>56</v>
      </c>
    </row>
    <row r="16" spans="2:16" ht="18.600000000000001" customHeight="1" x14ac:dyDescent="0.25">
      <c r="B16" s="68"/>
      <c r="C16" s="69"/>
      <c r="D16" s="70"/>
      <c r="E16" s="71"/>
      <c r="F16" s="72"/>
      <c r="G16" s="72"/>
      <c r="H16" s="72"/>
      <c r="I16" s="72"/>
      <c r="J16" s="72"/>
      <c r="M16" s="53">
        <v>44197</v>
      </c>
      <c r="O16" s="1">
        <v>2</v>
      </c>
      <c r="P16" s="1" t="s">
        <v>55</v>
      </c>
    </row>
    <row r="17" spans="2:17" ht="18.600000000000001" customHeight="1" x14ac:dyDescent="0.25">
      <c r="B17" s="68"/>
      <c r="C17" s="69"/>
      <c r="D17" s="70"/>
      <c r="E17" s="71"/>
      <c r="F17" s="72"/>
      <c r="G17" s="72"/>
      <c r="H17" s="72"/>
      <c r="I17" s="72"/>
      <c r="J17" s="72"/>
      <c r="M17" s="53">
        <v>44377</v>
      </c>
      <c r="O17" s="1">
        <v>3</v>
      </c>
      <c r="P17" s="1" t="s">
        <v>57</v>
      </c>
    </row>
    <row r="18" spans="2:17" ht="18.600000000000001" customHeight="1" x14ac:dyDescent="0.25">
      <c r="B18" s="97"/>
      <c r="C18" s="98"/>
      <c r="D18" s="65"/>
      <c r="E18" s="66"/>
      <c r="F18" s="67"/>
      <c r="G18" s="67"/>
      <c r="H18" s="67"/>
      <c r="I18" s="67"/>
      <c r="J18" s="67"/>
      <c r="K18" s="47"/>
      <c r="M18" s="52"/>
    </row>
    <row r="19" spans="2:17" ht="2.4500000000000002" customHeight="1" x14ac:dyDescent="0.25"/>
    <row r="20" spans="2:17" s="10" customFormat="1" x14ac:dyDescent="0.25">
      <c r="B20" s="90" t="s">
        <v>26</v>
      </c>
      <c r="C20" s="90"/>
      <c r="D20" s="90"/>
      <c r="E20" s="90"/>
      <c r="F20" s="90"/>
      <c r="G20" s="90"/>
      <c r="H20" s="90"/>
      <c r="I20" s="90"/>
      <c r="J20" s="90"/>
      <c r="K20" s="45"/>
    </row>
    <row r="21" spans="2:17" s="19" customFormat="1" ht="3" customHeight="1" x14ac:dyDescent="0.25">
      <c r="B21" s="23"/>
      <c r="C21" s="23"/>
      <c r="D21" s="23"/>
      <c r="E21" s="23"/>
      <c r="F21" s="23"/>
      <c r="G21" s="23"/>
      <c r="H21" s="23"/>
      <c r="I21" s="23"/>
      <c r="J21" s="23"/>
    </row>
    <row r="22" spans="2:17" s="19" customFormat="1" ht="3" customHeight="1" x14ac:dyDescent="0.25">
      <c r="B22" s="23"/>
      <c r="C22" s="23"/>
      <c r="D22" s="23"/>
      <c r="E22" s="23"/>
      <c r="F22" s="23"/>
      <c r="G22" s="23"/>
      <c r="H22" s="23"/>
      <c r="I22" s="23"/>
      <c r="J22" s="23"/>
    </row>
    <row r="23" spans="2:17" s="19" customFormat="1" ht="11.25" customHeight="1" x14ac:dyDescent="0.25">
      <c r="B23" s="29"/>
      <c r="C23" s="59" t="s">
        <v>31</v>
      </c>
      <c r="D23" s="59"/>
      <c r="E23" s="62"/>
      <c r="F23" s="63"/>
      <c r="G23" s="34" t="s">
        <v>32</v>
      </c>
      <c r="H23" s="42"/>
      <c r="I23" s="59" t="s">
        <v>33</v>
      </c>
      <c r="J23" s="59"/>
      <c r="K23" s="48" t="str">
        <f>VLOOKUP(M23,O14:P17,2,FALSE)</f>
        <v/>
      </c>
      <c r="M23" s="19">
        <f>IF(E23&lt;M16,IF(H23&gt;M17,3,IF(E23="",0,1)),IF(H23&gt;M17,2,0))</f>
        <v>0</v>
      </c>
    </row>
    <row r="24" spans="2:17" s="19" customFormat="1" ht="27.75" customHeight="1" x14ac:dyDescent="0.25">
      <c r="B24" s="60" t="s">
        <v>43</v>
      </c>
      <c r="C24" s="60"/>
      <c r="D24" s="60"/>
      <c r="E24" s="60"/>
      <c r="F24" s="60"/>
      <c r="G24" s="60"/>
      <c r="H24" s="60"/>
      <c r="I24" s="60"/>
      <c r="J24" s="60"/>
      <c r="K24" s="46"/>
    </row>
    <row r="25" spans="2:17" ht="43.5" customHeight="1" x14ac:dyDescent="0.25">
      <c r="B25" s="64" t="str">
        <f>"lūdzu piemērot atbrīvojumu nomas maksai no "&amp;IF(E23=0,"__.__.____.",TEXT(E23,"dd.mm.yyyy."))&amp;" līdz "&amp;IF(H23=0,"__.__.____.",TEXT(H23,"dd.mm.yyyy."))&amp;"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25" s="64"/>
      <c r="D25" s="64"/>
      <c r="E25" s="64"/>
      <c r="F25" s="64"/>
      <c r="G25" s="64"/>
      <c r="H25" s="64"/>
      <c r="I25" s="64"/>
      <c r="J25" s="64"/>
      <c r="L25" s="9"/>
    </row>
    <row r="26" spans="2:17" ht="3" customHeight="1" x14ac:dyDescent="0.25">
      <c r="B26" s="32"/>
      <c r="C26" s="32"/>
      <c r="D26" s="32"/>
      <c r="E26" s="32"/>
      <c r="F26" s="32"/>
      <c r="G26" s="32"/>
      <c r="H26" s="32"/>
      <c r="I26" s="32"/>
      <c r="J26" s="32"/>
      <c r="L26" s="9"/>
    </row>
    <row r="27" spans="2:17" s="10" customFormat="1" ht="38.25" customHeight="1" x14ac:dyDescent="0.25">
      <c r="B27" s="61" t="s">
        <v>42</v>
      </c>
      <c r="C27" s="61"/>
      <c r="D27" s="61"/>
      <c r="E27" s="61"/>
      <c r="F27" s="61"/>
      <c r="G27" s="61"/>
      <c r="H27" s="61"/>
      <c r="I27" s="61"/>
      <c r="J27" s="61"/>
    </row>
    <row r="28" spans="2:17" s="19" customFormat="1" ht="7.5" customHeight="1" x14ac:dyDescent="0.25">
      <c r="B28" s="33"/>
      <c r="C28" s="33"/>
      <c r="D28" s="33"/>
      <c r="E28" s="33"/>
      <c r="F28" s="33"/>
      <c r="G28" s="33"/>
      <c r="H28" s="33"/>
      <c r="I28" s="33"/>
      <c r="J28" s="33"/>
    </row>
    <row r="29" spans="2:17" s="19" customFormat="1" ht="131.25" customHeight="1" x14ac:dyDescent="0.25">
      <c r="B29" s="60" t="s">
        <v>69</v>
      </c>
      <c r="C29" s="60"/>
      <c r="D29" s="60"/>
      <c r="E29" s="60"/>
      <c r="F29" s="60"/>
      <c r="G29" s="60"/>
      <c r="H29" s="60"/>
      <c r="I29" s="60"/>
      <c r="J29" s="60"/>
    </row>
    <row r="30" spans="2:17" s="5" customFormat="1" ht="15" customHeight="1" x14ac:dyDescent="0.25">
      <c r="B30" s="16"/>
      <c r="C30" s="16"/>
      <c r="D30" s="16"/>
      <c r="E30" s="16"/>
      <c r="F30" s="16"/>
      <c r="G30" s="16"/>
      <c r="H30" s="35" t="s">
        <v>35</v>
      </c>
      <c r="J30" s="57" t="s">
        <v>8</v>
      </c>
      <c r="L30" s="19"/>
      <c r="M30" s="19"/>
      <c r="N30" s="19"/>
      <c r="O30" s="19"/>
      <c r="P30" s="19"/>
      <c r="Q30" s="37"/>
    </row>
    <row r="31" spans="2:17" s="5" customFormat="1" ht="32.1" customHeight="1" x14ac:dyDescent="0.25">
      <c r="B31" s="54" t="s">
        <v>6</v>
      </c>
      <c r="C31" s="55"/>
      <c r="D31" s="55"/>
      <c r="E31" s="55"/>
      <c r="F31" s="55"/>
      <c r="G31" s="56"/>
      <c r="H31" s="40"/>
      <c r="I31" s="17"/>
      <c r="J31" s="58"/>
      <c r="L31" s="19"/>
      <c r="M31" s="19"/>
      <c r="N31" s="39">
        <f>MONTH(H23)</f>
        <v>1</v>
      </c>
      <c r="O31" s="19"/>
      <c r="P31" s="19">
        <f>MONTH(E23)</f>
        <v>1</v>
      </c>
    </row>
    <row r="32" spans="2:17" s="5" customFormat="1" ht="3" customHeight="1" x14ac:dyDescent="0.25">
      <c r="B32" s="18"/>
      <c r="C32" s="18"/>
      <c r="D32" s="18"/>
      <c r="E32" s="18"/>
      <c r="F32" s="18"/>
      <c r="G32" s="18"/>
      <c r="H32" s="18"/>
      <c r="I32" s="17"/>
      <c r="J32" s="18"/>
      <c r="L32" s="19"/>
      <c r="M32" s="19"/>
      <c r="N32" s="19"/>
      <c r="O32" s="19"/>
      <c r="P32" s="19"/>
    </row>
    <row r="33" spans="2:23" s="5" customFormat="1" ht="14.45" customHeight="1" x14ac:dyDescent="0.25">
      <c r="C33" s="99" t="s">
        <v>58</v>
      </c>
      <c r="D33" s="100"/>
      <c r="E33" s="100"/>
      <c r="F33" s="100"/>
      <c r="G33" s="101"/>
      <c r="H33" s="36"/>
      <c r="I33" s="17"/>
      <c r="J33" s="41" t="e">
        <f>H33/$H$31-1</f>
        <v>#DIV/0!</v>
      </c>
      <c r="K33" s="43" t="e">
        <f t="shared" ref="K33:K42" si="0">IF(J33&gt;-0.3," Lai saņemtu atbrīvojumu no nomas maksas, ieņēmumu samazinājumam ir jābūt vismaz 30%","")</f>
        <v>#DIV/0!</v>
      </c>
      <c r="L33" s="19"/>
      <c r="M33" s="19">
        <v>1</v>
      </c>
      <c r="N33" s="38"/>
      <c r="O33" s="19">
        <f>IF(M33&lt;=$N$31,IF(M33&gt;=$P$31,1,0),0)</f>
        <v>1</v>
      </c>
      <c r="P33" s="19"/>
      <c r="Q33" s="5">
        <f>_xlfn.IFS(M33&lt;=N31,1,M33&gt;=P31,1)</f>
        <v>1</v>
      </c>
    </row>
    <row r="34" spans="2:23" s="5" customFormat="1" ht="14.45" customHeight="1" x14ac:dyDescent="0.25">
      <c r="C34" s="99" t="s">
        <v>59</v>
      </c>
      <c r="D34" s="100"/>
      <c r="E34" s="100"/>
      <c r="F34" s="100"/>
      <c r="G34" s="101"/>
      <c r="H34" s="36"/>
      <c r="I34" s="17"/>
      <c r="J34" s="41" t="e">
        <f>H34/$H$31-1</f>
        <v>#DIV/0!</v>
      </c>
      <c r="K34" s="43" t="e">
        <f t="shared" si="0"/>
        <v>#DIV/0!</v>
      </c>
      <c r="L34" s="19"/>
      <c r="M34" s="19">
        <v>2</v>
      </c>
      <c r="N34" s="38"/>
      <c r="O34" s="19">
        <f t="shared" ref="O34:O42" si="1">IF(M34&lt;=$N$31,IF(M34&gt;=$P$31,1,0),0)</f>
        <v>0</v>
      </c>
      <c r="P34" s="19"/>
      <c r="Q34" s="5">
        <f t="shared" ref="Q34:Q42" si="2">_xlfn.IFS(M34&lt;=N32,1,M34&gt;=P32,1)</f>
        <v>1</v>
      </c>
    </row>
    <row r="35" spans="2:23" s="5" customFormat="1" ht="14.45" customHeight="1" x14ac:dyDescent="0.25">
      <c r="C35" s="99" t="s">
        <v>60</v>
      </c>
      <c r="D35" s="100"/>
      <c r="E35" s="100"/>
      <c r="F35" s="100"/>
      <c r="G35" s="101"/>
      <c r="H35" s="36"/>
      <c r="I35" s="17"/>
      <c r="J35" s="41" t="e">
        <f t="shared" ref="J35:J42" si="3">H35/$H$31-1</f>
        <v>#DIV/0!</v>
      </c>
      <c r="K35" s="43" t="e">
        <f>IF(J35&gt;-0.3," Lai saņemtu atbrīvojumu no nomas maksas, ieņēmumu samazinājumam ir jābūt vismaz 30%","")</f>
        <v>#DIV/0!</v>
      </c>
      <c r="L35" s="19"/>
      <c r="M35" s="19">
        <v>3</v>
      </c>
      <c r="N35" s="38"/>
      <c r="O35" s="19">
        <f t="shared" si="1"/>
        <v>0</v>
      </c>
      <c r="P35" s="19"/>
      <c r="Q35" s="5">
        <f t="shared" si="2"/>
        <v>1</v>
      </c>
    </row>
    <row r="36" spans="2:23" s="5" customFormat="1" ht="14.45" customHeight="1" x14ac:dyDescent="0.25">
      <c r="C36" s="99" t="s">
        <v>61</v>
      </c>
      <c r="D36" s="100"/>
      <c r="E36" s="100"/>
      <c r="F36" s="100"/>
      <c r="G36" s="101"/>
      <c r="H36" s="36"/>
      <c r="I36" s="17"/>
      <c r="J36" s="41" t="e">
        <f t="shared" si="3"/>
        <v>#DIV/0!</v>
      </c>
      <c r="K36" s="43" t="e">
        <f t="shared" si="0"/>
        <v>#DIV/0!</v>
      </c>
      <c r="M36" s="19">
        <v>4</v>
      </c>
      <c r="N36" s="2"/>
      <c r="O36" s="19">
        <f t="shared" si="1"/>
        <v>0</v>
      </c>
      <c r="Q36" s="5">
        <f t="shared" si="2"/>
        <v>1</v>
      </c>
    </row>
    <row r="37" spans="2:23" s="5" customFormat="1" ht="14.45" customHeight="1" x14ac:dyDescent="0.25">
      <c r="C37" s="99" t="s">
        <v>62</v>
      </c>
      <c r="D37" s="100"/>
      <c r="E37" s="100"/>
      <c r="F37" s="100"/>
      <c r="G37" s="101"/>
      <c r="H37" s="36"/>
      <c r="I37" s="17"/>
      <c r="J37" s="41" t="e">
        <f t="shared" si="3"/>
        <v>#DIV/0!</v>
      </c>
      <c r="K37" s="43" t="e">
        <f t="shared" si="0"/>
        <v>#DIV/0!</v>
      </c>
      <c r="M37" s="19">
        <v>5</v>
      </c>
      <c r="N37" s="2"/>
      <c r="O37" s="19">
        <f t="shared" si="1"/>
        <v>0</v>
      </c>
      <c r="Q37" s="5">
        <f t="shared" si="2"/>
        <v>1</v>
      </c>
    </row>
    <row r="38" spans="2:23" s="5" customFormat="1" ht="14.45" customHeight="1" x14ac:dyDescent="0.25">
      <c r="C38" s="99" t="s">
        <v>63</v>
      </c>
      <c r="D38" s="100"/>
      <c r="E38" s="100"/>
      <c r="F38" s="100"/>
      <c r="G38" s="101"/>
      <c r="H38" s="36"/>
      <c r="I38" s="17"/>
      <c r="J38" s="41" t="e">
        <f t="shared" si="3"/>
        <v>#DIV/0!</v>
      </c>
      <c r="K38" s="43" t="e">
        <f t="shared" si="0"/>
        <v>#DIV/0!</v>
      </c>
      <c r="M38" s="19">
        <v>6</v>
      </c>
      <c r="N38" s="2"/>
      <c r="O38" s="19">
        <f t="shared" si="1"/>
        <v>0</v>
      </c>
      <c r="Q38" s="5">
        <f t="shared" si="2"/>
        <v>1</v>
      </c>
    </row>
    <row r="39" spans="2:23" s="5" customFormat="1" ht="14.45" customHeight="1" x14ac:dyDescent="0.25">
      <c r="C39" s="99" t="s">
        <v>64</v>
      </c>
      <c r="D39" s="100"/>
      <c r="E39" s="100"/>
      <c r="F39" s="100"/>
      <c r="G39" s="101"/>
      <c r="H39" s="36"/>
      <c r="I39" s="17"/>
      <c r="J39" s="41" t="e">
        <f t="shared" si="3"/>
        <v>#DIV/0!</v>
      </c>
      <c r="K39" s="43" t="e">
        <f t="shared" si="0"/>
        <v>#DIV/0!</v>
      </c>
      <c r="M39" s="19">
        <v>7</v>
      </c>
      <c r="N39" s="2"/>
      <c r="O39" s="19">
        <f t="shared" si="1"/>
        <v>0</v>
      </c>
      <c r="Q39" s="5">
        <f t="shared" si="2"/>
        <v>1</v>
      </c>
    </row>
    <row r="40" spans="2:23" s="5" customFormat="1" x14ac:dyDescent="0.25">
      <c r="C40" s="99" t="s">
        <v>65</v>
      </c>
      <c r="D40" s="100"/>
      <c r="E40" s="100"/>
      <c r="F40" s="100"/>
      <c r="G40" s="101"/>
      <c r="H40" s="36"/>
      <c r="I40" s="17"/>
      <c r="J40" s="41" t="e">
        <f t="shared" si="3"/>
        <v>#DIV/0!</v>
      </c>
      <c r="K40" s="43" t="e">
        <f t="shared" si="0"/>
        <v>#DIV/0!</v>
      </c>
      <c r="M40" s="19">
        <v>8</v>
      </c>
      <c r="N40" s="2"/>
      <c r="O40" s="19">
        <f t="shared" si="1"/>
        <v>0</v>
      </c>
      <c r="Q40" s="5">
        <f t="shared" si="2"/>
        <v>1</v>
      </c>
    </row>
    <row r="41" spans="2:23" s="5" customFormat="1" x14ac:dyDescent="0.25">
      <c r="C41" s="99" t="s">
        <v>66</v>
      </c>
      <c r="D41" s="100"/>
      <c r="E41" s="100"/>
      <c r="F41" s="100"/>
      <c r="G41" s="101"/>
      <c r="H41" s="36"/>
      <c r="I41" s="17"/>
      <c r="J41" s="41" t="e">
        <f t="shared" si="3"/>
        <v>#DIV/0!</v>
      </c>
      <c r="K41" s="43" t="e">
        <f t="shared" si="0"/>
        <v>#DIV/0!</v>
      </c>
      <c r="M41" s="19">
        <v>9</v>
      </c>
      <c r="N41" s="2"/>
      <c r="O41" s="19">
        <f t="shared" si="1"/>
        <v>0</v>
      </c>
      <c r="Q41" s="5">
        <f t="shared" si="2"/>
        <v>1</v>
      </c>
    </row>
    <row r="42" spans="2:23" s="5" customFormat="1" x14ac:dyDescent="0.25">
      <c r="C42" s="99" t="s">
        <v>67</v>
      </c>
      <c r="D42" s="100"/>
      <c r="E42" s="100"/>
      <c r="F42" s="100"/>
      <c r="G42" s="101"/>
      <c r="H42" s="36"/>
      <c r="I42" s="17"/>
      <c r="J42" s="41" t="e">
        <f t="shared" si="3"/>
        <v>#DIV/0!</v>
      </c>
      <c r="K42" s="43" t="e">
        <f t="shared" si="0"/>
        <v>#DIV/0!</v>
      </c>
      <c r="M42" s="19">
        <v>10</v>
      </c>
      <c r="N42" s="2"/>
      <c r="O42" s="19">
        <f t="shared" si="1"/>
        <v>0</v>
      </c>
      <c r="Q42" s="5">
        <f t="shared" si="2"/>
        <v>1</v>
      </c>
    </row>
    <row r="43" spans="2:23" s="5" customFormat="1" ht="8.25" customHeight="1" x14ac:dyDescent="0.25">
      <c r="B43" s="30"/>
      <c r="C43" s="30"/>
      <c r="D43" s="30"/>
      <c r="E43" s="30"/>
      <c r="F43" s="30"/>
      <c r="G43" s="30"/>
      <c r="H43" s="30"/>
      <c r="I43" s="17"/>
      <c r="J43" s="27"/>
      <c r="S43" s="12" t="b">
        <v>0</v>
      </c>
      <c r="T43" s="12">
        <f>IF(S43=TRUE,1,0)</f>
        <v>0</v>
      </c>
      <c r="U43" s="6"/>
      <c r="V43" s="7" t="e">
        <f>-J33</f>
        <v>#DIV/0!</v>
      </c>
      <c r="W43" s="8" t="e">
        <f>IF(V43&gt;0.9,0.9,V43)</f>
        <v>#DIV/0!</v>
      </c>
    </row>
    <row r="44" spans="2:23" s="5" customFormat="1" ht="36" customHeight="1" x14ac:dyDescent="0.3">
      <c r="B44" s="103" t="s">
        <v>27</v>
      </c>
      <c r="C44" s="103"/>
      <c r="D44" s="103"/>
      <c r="E44" s="103"/>
      <c r="F44" s="103"/>
      <c r="G44" s="103"/>
      <c r="H44" s="103"/>
      <c r="I44" s="103"/>
      <c r="J44" s="103"/>
      <c r="S44" s="12" t="b">
        <v>0</v>
      </c>
      <c r="T44" s="12">
        <f>IF(S44=TRUE,1,0)</f>
        <v>0</v>
      </c>
      <c r="U44" s="6"/>
      <c r="V44" s="6"/>
      <c r="W44" s="6"/>
    </row>
    <row r="45" spans="2:23" s="5" customFormat="1" ht="11.25" customHeight="1" x14ac:dyDescent="0.25">
      <c r="B45" s="28"/>
      <c r="C45" s="28"/>
      <c r="D45" s="28"/>
      <c r="E45" s="28"/>
      <c r="F45" s="28"/>
      <c r="G45" s="28"/>
      <c r="H45" s="28"/>
      <c r="I45" s="28"/>
      <c r="J45" s="28"/>
      <c r="S45" s="6"/>
      <c r="T45" s="13">
        <f>SUM(T43:T44)</f>
        <v>0</v>
      </c>
      <c r="U45" s="6"/>
      <c r="V45" s="1"/>
      <c r="W45" s="1"/>
    </row>
    <row r="46" spans="2:23" s="10" customFormat="1" ht="21" customHeight="1" x14ac:dyDescent="0.25">
      <c r="B46" s="61" t="s">
        <v>34</v>
      </c>
      <c r="C46" s="61"/>
      <c r="D46" s="61"/>
      <c r="E46" s="61"/>
      <c r="F46" s="61"/>
      <c r="G46" s="61"/>
      <c r="H46" s="61"/>
      <c r="I46" s="61"/>
      <c r="J46" s="61"/>
      <c r="S46" s="6"/>
      <c r="T46" s="6"/>
      <c r="U46" s="6"/>
      <c r="V46" s="1"/>
      <c r="W46" s="1"/>
    </row>
    <row r="47" spans="2:23" ht="22.5" customHeight="1" x14ac:dyDescent="0.25">
      <c r="B47" s="44" t="s">
        <v>44</v>
      </c>
      <c r="C47" s="44"/>
      <c r="D47" s="44"/>
      <c r="E47" s="44"/>
      <c r="F47" s="44"/>
      <c r="G47" s="44"/>
      <c r="H47" s="44"/>
      <c r="I47" s="44"/>
      <c r="J47" s="44"/>
      <c r="M47" s="6"/>
      <c r="N47" s="6"/>
      <c r="O47" s="6"/>
      <c r="P47" s="6"/>
      <c r="Q47" s="6"/>
      <c r="R47" s="6"/>
      <c r="S47" s="6"/>
      <c r="T47" s="6"/>
      <c r="U47" s="6"/>
    </row>
    <row r="48" spans="2:23" ht="63" customHeight="1" x14ac:dyDescent="0.25">
      <c r="B48" s="102" t="s">
        <v>45</v>
      </c>
      <c r="C48" s="102"/>
      <c r="D48" s="102"/>
      <c r="E48" s="102"/>
      <c r="F48" s="102"/>
      <c r="G48" s="102"/>
      <c r="H48" s="102"/>
      <c r="I48" s="102"/>
      <c r="J48" s="102"/>
      <c r="M48" s="6"/>
      <c r="N48" s="6"/>
      <c r="O48" s="6"/>
      <c r="P48" s="6"/>
      <c r="Q48" s="6"/>
      <c r="R48" s="6"/>
      <c r="S48" s="6"/>
      <c r="T48" s="6"/>
      <c r="U48" s="6"/>
    </row>
    <row r="49" spans="2:21" ht="12.75" customHeight="1" x14ac:dyDescent="0.25">
      <c r="B49" s="44" t="s">
        <v>46</v>
      </c>
      <c r="C49" s="44"/>
      <c r="D49" s="44"/>
      <c r="E49" s="44"/>
      <c r="F49" s="44"/>
      <c r="G49" s="44"/>
      <c r="H49" s="44"/>
      <c r="I49" s="44"/>
      <c r="J49" s="44"/>
      <c r="M49" s="6"/>
      <c r="N49" s="6"/>
      <c r="O49" s="6"/>
      <c r="P49" s="6"/>
      <c r="Q49" s="6"/>
      <c r="R49" s="6"/>
      <c r="S49" s="6"/>
      <c r="T49" s="6"/>
      <c r="U49" s="6"/>
    </row>
    <row r="50" spans="2:21" ht="90.75" customHeight="1" x14ac:dyDescent="0.25">
      <c r="B50" s="102" t="s">
        <v>54</v>
      </c>
      <c r="C50" s="102"/>
      <c r="D50" s="102"/>
      <c r="E50" s="102"/>
      <c r="F50" s="102"/>
      <c r="G50" s="102"/>
      <c r="H50" s="102"/>
      <c r="I50" s="102"/>
      <c r="J50" s="102"/>
      <c r="M50" s="6"/>
      <c r="N50" s="6"/>
      <c r="O50" s="6"/>
      <c r="P50" s="6"/>
      <c r="Q50" s="6"/>
      <c r="R50" s="6"/>
      <c r="S50" s="6"/>
      <c r="T50" s="6"/>
      <c r="U50" s="6"/>
    </row>
    <row r="51" spans="2:21" ht="47.25" customHeight="1" x14ac:dyDescent="0.25">
      <c r="B51" s="102" t="s">
        <v>47</v>
      </c>
      <c r="C51" s="102"/>
      <c r="D51" s="102"/>
      <c r="E51" s="102"/>
      <c r="F51" s="102"/>
      <c r="G51" s="102"/>
      <c r="H51" s="102"/>
      <c r="I51" s="102"/>
      <c r="J51" s="102"/>
      <c r="M51" s="6"/>
      <c r="N51" s="6"/>
      <c r="O51" s="6"/>
      <c r="P51" s="6"/>
      <c r="Q51" s="6"/>
      <c r="R51" s="6"/>
      <c r="S51" s="6"/>
      <c r="T51" s="6"/>
      <c r="U51" s="6"/>
    </row>
    <row r="52" spans="2:21" ht="12.75" customHeight="1" x14ac:dyDescent="0.25">
      <c r="B52" s="104" t="s">
        <v>48</v>
      </c>
      <c r="C52" s="104"/>
      <c r="D52" s="104"/>
      <c r="E52" s="104"/>
      <c r="F52" s="104"/>
      <c r="G52" s="104"/>
      <c r="H52" s="104"/>
      <c r="I52" s="104"/>
      <c r="J52" s="104"/>
      <c r="M52" s="6"/>
      <c r="N52" s="6"/>
      <c r="O52" s="6"/>
      <c r="P52" s="6"/>
      <c r="Q52" s="6"/>
      <c r="R52" s="6"/>
      <c r="S52" s="6"/>
      <c r="T52" s="6"/>
      <c r="U52" s="6"/>
    </row>
    <row r="53" spans="2:21" ht="30" customHeight="1" x14ac:dyDescent="0.25">
      <c r="B53" s="102" t="s">
        <v>49</v>
      </c>
      <c r="C53" s="102"/>
      <c r="D53" s="102"/>
      <c r="E53" s="102"/>
      <c r="F53" s="102"/>
      <c r="G53" s="102"/>
      <c r="H53" s="102"/>
      <c r="I53" s="102"/>
      <c r="J53" s="102"/>
      <c r="M53" s="6"/>
      <c r="N53" s="6"/>
      <c r="O53" s="6"/>
      <c r="P53" s="6"/>
      <c r="Q53" s="6"/>
      <c r="R53" s="6"/>
      <c r="S53" s="6"/>
      <c r="T53" s="6"/>
      <c r="U53" s="6"/>
    </row>
    <row r="54" spans="2:21" ht="30.75" customHeight="1" x14ac:dyDescent="0.25">
      <c r="B54" s="102" t="s">
        <v>50</v>
      </c>
      <c r="C54" s="102"/>
      <c r="D54" s="102"/>
      <c r="E54" s="102"/>
      <c r="F54" s="102"/>
      <c r="G54" s="102"/>
      <c r="H54" s="102"/>
      <c r="I54" s="102"/>
      <c r="J54" s="102"/>
      <c r="M54" s="6"/>
      <c r="N54" s="6"/>
      <c r="O54" s="6"/>
      <c r="P54" s="6"/>
      <c r="Q54" s="6"/>
      <c r="R54" s="6"/>
      <c r="S54" s="6"/>
      <c r="T54" s="6"/>
      <c r="U54" s="6"/>
    </row>
    <row r="55" spans="2:21" ht="42.75" customHeight="1" x14ac:dyDescent="0.25">
      <c r="B55" s="102" t="s">
        <v>52</v>
      </c>
      <c r="C55" s="102"/>
      <c r="D55" s="102"/>
      <c r="E55" s="102"/>
      <c r="F55" s="102"/>
      <c r="G55" s="102"/>
      <c r="H55" s="102"/>
      <c r="I55" s="102"/>
      <c r="J55" s="102"/>
      <c r="M55" s="6"/>
      <c r="N55" s="6"/>
      <c r="O55" s="6"/>
      <c r="P55" s="6"/>
      <c r="Q55" s="6"/>
      <c r="R55" s="6"/>
      <c r="S55" s="6"/>
      <c r="T55" s="6"/>
      <c r="U55" s="6"/>
    </row>
    <row r="56" spans="2:21" ht="59.25" customHeight="1" x14ac:dyDescent="0.25">
      <c r="B56" s="102" t="s">
        <v>51</v>
      </c>
      <c r="C56" s="102"/>
      <c r="D56" s="102"/>
      <c r="E56" s="102"/>
      <c r="F56" s="102"/>
      <c r="G56" s="102"/>
      <c r="H56" s="102"/>
      <c r="I56" s="102"/>
      <c r="J56" s="102"/>
      <c r="M56" s="6"/>
      <c r="N56" s="6"/>
      <c r="O56" s="6"/>
      <c r="P56" s="6"/>
      <c r="Q56" s="6"/>
      <c r="R56" s="6"/>
      <c r="S56" s="6"/>
      <c r="T56" s="6"/>
      <c r="U56" s="6"/>
    </row>
    <row r="57" spans="2:21" s="10" customFormat="1" ht="29.25" customHeight="1" x14ac:dyDescent="0.25">
      <c r="B57" s="78" t="s">
        <v>30</v>
      </c>
      <c r="C57" s="78"/>
      <c r="D57" s="78"/>
      <c r="E57" s="78"/>
      <c r="F57" s="78"/>
      <c r="G57" s="78"/>
      <c r="H57" s="78"/>
      <c r="I57" s="78"/>
      <c r="J57" s="78"/>
    </row>
    <row r="58" spans="2:21" ht="15" customHeight="1" x14ac:dyDescent="0.25">
      <c r="B58" s="75" t="s">
        <v>29</v>
      </c>
      <c r="C58" s="75"/>
      <c r="D58" s="75"/>
      <c r="E58" s="75"/>
      <c r="F58" s="75"/>
      <c r="G58" s="75"/>
      <c r="H58" s="75"/>
      <c r="I58" s="75"/>
      <c r="J58" s="75"/>
    </row>
    <row r="59" spans="2:21" x14ac:dyDescent="0.25">
      <c r="B59" s="75"/>
      <c r="C59" s="75"/>
      <c r="D59" s="75"/>
      <c r="E59" s="75"/>
      <c r="F59" s="75"/>
      <c r="G59" s="75"/>
      <c r="H59" s="75"/>
      <c r="I59" s="75"/>
      <c r="J59" s="75"/>
    </row>
    <row r="60" spans="2:21" x14ac:dyDescent="0.25">
      <c r="B60" s="77" t="s">
        <v>17</v>
      </c>
      <c r="C60" s="77"/>
      <c r="D60" s="77"/>
      <c r="E60" s="77"/>
      <c r="F60" s="77"/>
      <c r="G60" s="77"/>
      <c r="H60" s="77"/>
      <c r="I60" s="77"/>
      <c r="J60" s="77"/>
    </row>
    <row r="61" spans="2:21" x14ac:dyDescent="0.25">
      <c r="B61" s="80"/>
      <c r="C61" s="81"/>
      <c r="D61" s="81"/>
      <c r="E61" s="81"/>
      <c r="F61" s="81"/>
      <c r="G61" s="81"/>
      <c r="H61" s="81"/>
      <c r="I61" s="81"/>
      <c r="J61" s="82"/>
    </row>
    <row r="62" spans="2:21" x14ac:dyDescent="0.25">
      <c r="B62" s="80"/>
      <c r="C62" s="81"/>
      <c r="D62" s="81"/>
      <c r="E62" s="81"/>
      <c r="F62" s="81"/>
      <c r="G62" s="81"/>
      <c r="H62" s="81"/>
      <c r="I62" s="81"/>
      <c r="J62" s="82"/>
    </row>
    <row r="63" spans="2:21" x14ac:dyDescent="0.25">
      <c r="B63" s="79"/>
      <c r="C63" s="79"/>
      <c r="D63" s="79"/>
      <c r="E63" s="79"/>
      <c r="F63" s="79"/>
      <c r="G63" s="79"/>
      <c r="H63" s="79"/>
      <c r="I63" s="79"/>
      <c r="J63" s="79"/>
    </row>
    <row r="64" spans="2:21" x14ac:dyDescent="0.25">
      <c r="B64" s="70"/>
      <c r="C64" s="83"/>
      <c r="D64" s="83"/>
      <c r="E64" s="83"/>
      <c r="F64" s="83"/>
      <c r="G64" s="83"/>
      <c r="H64" s="83"/>
      <c r="I64" s="83"/>
      <c r="J64" s="71"/>
    </row>
    <row r="65" spans="2:27" x14ac:dyDescent="0.25">
      <c r="B65" s="79"/>
      <c r="C65" s="79"/>
      <c r="D65" s="79"/>
      <c r="E65" s="79"/>
      <c r="F65" s="79"/>
      <c r="G65" s="79"/>
      <c r="H65" s="79"/>
      <c r="I65" s="79"/>
      <c r="J65" s="79"/>
      <c r="X65" s="5"/>
      <c r="Y65" s="5"/>
      <c r="Z65" s="5"/>
      <c r="AA65" s="5"/>
    </row>
    <row r="66" spans="2:27" ht="5.0999999999999996" customHeight="1" x14ac:dyDescent="0.25">
      <c r="B66" s="31"/>
      <c r="C66" s="31"/>
      <c r="D66" s="31"/>
      <c r="E66" s="31"/>
      <c r="F66" s="31"/>
      <c r="G66" s="31"/>
      <c r="H66" s="31"/>
      <c r="I66" s="31"/>
      <c r="J66" s="31"/>
      <c r="X66" s="5"/>
      <c r="Y66" s="5"/>
      <c r="Z66" s="5"/>
      <c r="AA66" s="5"/>
    </row>
    <row r="67" spans="2:27" s="10" customFormat="1" x14ac:dyDescent="0.25">
      <c r="B67" s="11" t="s">
        <v>4</v>
      </c>
      <c r="C67" s="11"/>
      <c r="D67" s="11"/>
      <c r="E67" s="11"/>
      <c r="F67" s="77" t="s">
        <v>10</v>
      </c>
      <c r="G67" s="77"/>
      <c r="H67" s="77"/>
      <c r="I67" s="77"/>
      <c r="J67" s="77"/>
      <c r="T67" s="2"/>
      <c r="U67" s="2"/>
      <c r="V67" s="2"/>
      <c r="W67" s="49"/>
      <c r="X67" s="5"/>
      <c r="Y67" s="51"/>
      <c r="Z67" s="51"/>
      <c r="AA67" s="51"/>
    </row>
    <row r="68" spans="2:27" x14ac:dyDescent="0.25">
      <c r="B68" s="76"/>
      <c r="C68" s="76"/>
      <c r="D68" s="76"/>
      <c r="E68" s="76"/>
      <c r="F68" s="76"/>
      <c r="G68" s="76"/>
      <c r="H68" s="76"/>
      <c r="I68" s="76"/>
      <c r="J68" s="76"/>
      <c r="T68" s="2" t="str">
        <f>B31</f>
        <v xml:space="preserve"> - izvēlne -</v>
      </c>
      <c r="U68" s="2"/>
      <c r="V68" s="2"/>
      <c r="W68" s="49"/>
      <c r="X68" s="5"/>
      <c r="Y68" s="5"/>
      <c r="Z68" s="5"/>
      <c r="AA68" s="5"/>
    </row>
    <row r="69" spans="2:27" ht="45" x14ac:dyDescent="0.25">
      <c r="B69" s="76"/>
      <c r="C69" s="76"/>
      <c r="D69" s="76"/>
      <c r="E69" s="76"/>
      <c r="F69" s="76"/>
      <c r="G69" s="76"/>
      <c r="H69" s="76"/>
      <c r="I69" s="76"/>
      <c r="J69" s="76"/>
      <c r="T69" s="2" t="str">
        <f>HLOOKUP(T68,U69:X71,2,FALSE)</f>
        <v xml:space="preserve"> - izvēlne -</v>
      </c>
      <c r="U69" s="2" t="s">
        <v>6</v>
      </c>
      <c r="V69" s="4" t="s">
        <v>7</v>
      </c>
      <c r="W69" s="49" t="s">
        <v>13</v>
      </c>
      <c r="X69" s="5" t="s">
        <v>12</v>
      </c>
      <c r="Y69" s="5"/>
      <c r="Z69" s="5"/>
      <c r="AA69" s="5"/>
    </row>
    <row r="70" spans="2:27" x14ac:dyDescent="0.25">
      <c r="T70" s="3" t="str">
        <f>HLOOKUP(T68,U69:X71,3,FALSE)</f>
        <v/>
      </c>
      <c r="U70" s="2" t="s">
        <v>6</v>
      </c>
      <c r="V70" s="2" t="s">
        <v>6</v>
      </c>
      <c r="W70" s="49" t="s">
        <v>6</v>
      </c>
      <c r="X70" s="5" t="s">
        <v>6</v>
      </c>
      <c r="Y70" s="5"/>
      <c r="Z70" s="5"/>
      <c r="AA70" s="5"/>
    </row>
    <row r="71" spans="2:27" x14ac:dyDescent="0.25">
      <c r="T71" s="14" t="str">
        <f>HLOOKUP(T68,U69:X72,4,FALSE)</f>
        <v/>
      </c>
      <c r="U71" s="15" t="s">
        <v>9</v>
      </c>
      <c r="V71" s="15" t="s">
        <v>14</v>
      </c>
      <c r="W71" s="50" t="s">
        <v>15</v>
      </c>
      <c r="X71" s="5" t="s">
        <v>14</v>
      </c>
      <c r="Y71" s="5"/>
      <c r="Z71" s="5"/>
      <c r="AA71" s="5"/>
    </row>
    <row r="72" spans="2:27" x14ac:dyDescent="0.25">
      <c r="U72" s="20" t="str">
        <f>""</f>
        <v/>
      </c>
      <c r="V72" s="20" t="s">
        <v>15</v>
      </c>
      <c r="W72" s="20" t="str">
        <f>""</f>
        <v/>
      </c>
      <c r="X72" s="20" t="str">
        <f>""</f>
        <v/>
      </c>
    </row>
    <row r="78" spans="2:27" x14ac:dyDescent="0.25">
      <c r="T78" s="26" t="s">
        <v>6</v>
      </c>
      <c r="U78" s="2" t="s">
        <v>6</v>
      </c>
    </row>
    <row r="79" spans="2:27" x14ac:dyDescent="0.25">
      <c r="T79" s="2" t="s">
        <v>20</v>
      </c>
      <c r="U79" s="2" t="s">
        <v>14</v>
      </c>
    </row>
    <row r="80" spans="2:27" x14ac:dyDescent="0.25">
      <c r="T80" s="2" t="s">
        <v>68</v>
      </c>
      <c r="U80" s="2" t="s">
        <v>15</v>
      </c>
    </row>
    <row r="81" spans="20:21" x14ac:dyDescent="0.25">
      <c r="T81" s="2" t="s">
        <v>53</v>
      </c>
      <c r="U81" s="2" t="s">
        <v>21</v>
      </c>
    </row>
    <row r="82" spans="20:21" x14ac:dyDescent="0.25">
      <c r="U82" s="2" t="s">
        <v>28</v>
      </c>
    </row>
    <row r="83" spans="20:21" x14ac:dyDescent="0.25">
      <c r="U83" s="2" t="s">
        <v>36</v>
      </c>
    </row>
    <row r="84" spans="20:21" x14ac:dyDescent="0.25">
      <c r="U84" s="2" t="s">
        <v>37</v>
      </c>
    </row>
    <row r="85" spans="20:21" x14ac:dyDescent="0.25">
      <c r="U85" s="2" t="s">
        <v>38</v>
      </c>
    </row>
    <row r="86" spans="20:21" x14ac:dyDescent="0.25">
      <c r="U86" s="2" t="s">
        <v>39</v>
      </c>
    </row>
    <row r="87" spans="20:21" x14ac:dyDescent="0.25">
      <c r="U87" s="2" t="s">
        <v>40</v>
      </c>
    </row>
    <row r="88" spans="20:21" x14ac:dyDescent="0.25">
      <c r="U88" s="2" t="s">
        <v>41</v>
      </c>
    </row>
  </sheetData>
  <sheetProtection algorithmName="SHA-512" hashValue="zxXLZncbNhSYukkCnp57ogj1bBni6kCLfJGUgZ97klydscc4Revw5qeHnUHIvFBm7uv0sJgjUwhfnGWn7uMaMA==" saltValue="2NdmbRib0enPFMtKnehfOA==" spinCount="100000" sheet="1" objects="1" scenarios="1"/>
  <mergeCells count="67">
    <mergeCell ref="B56:J56"/>
    <mergeCell ref="C38:G38"/>
    <mergeCell ref="C39:G39"/>
    <mergeCell ref="C40:G40"/>
    <mergeCell ref="C41:G41"/>
    <mergeCell ref="C42:G42"/>
    <mergeCell ref="B44:J44"/>
    <mergeCell ref="B46:J46"/>
    <mergeCell ref="B48:J48"/>
    <mergeCell ref="B50:J50"/>
    <mergeCell ref="B51:J51"/>
    <mergeCell ref="B54:J54"/>
    <mergeCell ref="B55:J55"/>
    <mergeCell ref="B52:J52"/>
    <mergeCell ref="B53:J53"/>
    <mergeCell ref="C33:G33"/>
    <mergeCell ref="C34:G34"/>
    <mergeCell ref="C35:G35"/>
    <mergeCell ref="C36:G36"/>
    <mergeCell ref="C37:G37"/>
    <mergeCell ref="E1:J2"/>
    <mergeCell ref="B20:J20"/>
    <mergeCell ref="B15:C15"/>
    <mergeCell ref="D15:E15"/>
    <mergeCell ref="F15:J15"/>
    <mergeCell ref="B16:C16"/>
    <mergeCell ref="D16:E16"/>
    <mergeCell ref="F16:J16"/>
    <mergeCell ref="B14:J14"/>
    <mergeCell ref="B4:J4"/>
    <mergeCell ref="I6:J6"/>
    <mergeCell ref="B18:C18"/>
    <mergeCell ref="B13:D13"/>
    <mergeCell ref="E13:J13"/>
    <mergeCell ref="E11:J11"/>
    <mergeCell ref="B8:J8"/>
    <mergeCell ref="B68:E69"/>
    <mergeCell ref="F68:J69"/>
    <mergeCell ref="F67:J67"/>
    <mergeCell ref="B57:J57"/>
    <mergeCell ref="B58:J59"/>
    <mergeCell ref="B65:J65"/>
    <mergeCell ref="B60:J60"/>
    <mergeCell ref="B61:J61"/>
    <mergeCell ref="B63:J63"/>
    <mergeCell ref="B62:J62"/>
    <mergeCell ref="B64:J64"/>
    <mergeCell ref="E9:J9"/>
    <mergeCell ref="E10:J10"/>
    <mergeCell ref="E12:J12"/>
    <mergeCell ref="B12:D12"/>
    <mergeCell ref="B9:D9"/>
    <mergeCell ref="B10:D10"/>
    <mergeCell ref="D18:E18"/>
    <mergeCell ref="F18:J18"/>
    <mergeCell ref="B17:C17"/>
    <mergeCell ref="D17:E17"/>
    <mergeCell ref="F17:J17"/>
    <mergeCell ref="B31:G31"/>
    <mergeCell ref="J30:J31"/>
    <mergeCell ref="C23:D23"/>
    <mergeCell ref="I23:J23"/>
    <mergeCell ref="B24:J24"/>
    <mergeCell ref="B27:J27"/>
    <mergeCell ref="B29:J29"/>
    <mergeCell ref="E23:F23"/>
    <mergeCell ref="B25:J25"/>
  </mergeCells>
  <phoneticPr fontId="10" type="noConversion"/>
  <conditionalFormatting sqref="E1:J2">
    <cfRule type="expression" dxfId="34" priority="84">
      <formula>$E$1=""</formula>
    </cfRule>
  </conditionalFormatting>
  <conditionalFormatting sqref="E9:J9">
    <cfRule type="expression" dxfId="33" priority="83">
      <formula>$E$9=""</formula>
    </cfRule>
  </conditionalFormatting>
  <conditionalFormatting sqref="E10:J10">
    <cfRule type="expression" dxfId="32" priority="82">
      <formula>$E$10=""</formula>
    </cfRule>
  </conditionalFormatting>
  <conditionalFormatting sqref="E12:J12">
    <cfRule type="expression" dxfId="31" priority="81">
      <formula>$E$12=""</formula>
    </cfRule>
  </conditionalFormatting>
  <conditionalFormatting sqref="E13:J13">
    <cfRule type="expression" dxfId="30" priority="80">
      <formula>$E$13=""</formula>
    </cfRule>
  </conditionalFormatting>
  <conditionalFormatting sqref="B16:C16">
    <cfRule type="expression" dxfId="29" priority="79">
      <formula>$B$16=""</formula>
    </cfRule>
  </conditionalFormatting>
  <conditionalFormatting sqref="D16:E16">
    <cfRule type="expression" dxfId="28" priority="78">
      <formula>$D$16=""</formula>
    </cfRule>
  </conditionalFormatting>
  <conditionalFormatting sqref="F16:J16">
    <cfRule type="expression" dxfId="27" priority="77">
      <formula>$F$16=""</formula>
    </cfRule>
  </conditionalFormatting>
  <conditionalFormatting sqref="H31">
    <cfRule type="expression" dxfId="26" priority="68">
      <formula>$B$31=" - izvēlne -"</formula>
    </cfRule>
    <cfRule type="expression" dxfId="25" priority="76">
      <formula>$H$31=""</formula>
    </cfRule>
  </conditionalFormatting>
  <conditionalFormatting sqref="H33:H42">
    <cfRule type="expression" dxfId="24" priority="11">
      <formula>O33=0</formula>
    </cfRule>
    <cfRule type="expression" dxfId="23" priority="87">
      <formula>H33=""</formula>
    </cfRule>
  </conditionalFormatting>
  <conditionalFormatting sqref="H30">
    <cfRule type="expression" dxfId="22" priority="74">
      <formula>$B$31=" - izvēlne -"</formula>
    </cfRule>
  </conditionalFormatting>
  <conditionalFormatting sqref="B31">
    <cfRule type="expression" dxfId="21" priority="70">
      <formula>$B$31=" - izvēlne -"</formula>
    </cfRule>
  </conditionalFormatting>
  <conditionalFormatting sqref="B61:J61">
    <cfRule type="expression" dxfId="20" priority="63">
      <formula>$B$61=""</formula>
    </cfRule>
  </conditionalFormatting>
  <conditionalFormatting sqref="B62:J62">
    <cfRule type="expression" dxfId="19" priority="62">
      <formula>$B$62=""</formula>
    </cfRule>
  </conditionalFormatting>
  <conditionalFormatting sqref="B63:J63 B64">
    <cfRule type="expression" dxfId="18" priority="61">
      <formula>$B$63=""</formula>
    </cfRule>
  </conditionalFormatting>
  <conditionalFormatting sqref="B65:J65">
    <cfRule type="expression" dxfId="17" priority="60">
      <formula>$B$65=""</formula>
    </cfRule>
  </conditionalFormatting>
  <conditionalFormatting sqref="F68:J69">
    <cfRule type="expression" dxfId="16" priority="56">
      <formula>$F$68=""</formula>
    </cfRule>
  </conditionalFormatting>
  <conditionalFormatting sqref="D1">
    <cfRule type="expression" dxfId="15" priority="39">
      <formula>$E$1=""</formula>
    </cfRule>
  </conditionalFormatting>
  <conditionalFormatting sqref="I6:J6">
    <cfRule type="expression" dxfId="14" priority="30">
      <formula>$I$6=""</formula>
    </cfRule>
  </conditionalFormatting>
  <conditionalFormatting sqref="E11:J11">
    <cfRule type="expression" dxfId="13" priority="29">
      <formula>$E$11=""</formula>
    </cfRule>
  </conditionalFormatting>
  <conditionalFormatting sqref="H6">
    <cfRule type="expression" dxfId="12" priority="28">
      <formula>$I$6=""</formula>
    </cfRule>
  </conditionalFormatting>
  <conditionalFormatting sqref="E23">
    <cfRule type="expression" dxfId="11" priority="25">
      <formula>$E$23=""</formula>
    </cfRule>
  </conditionalFormatting>
  <conditionalFormatting sqref="J33:J43">
    <cfRule type="expression" dxfId="10" priority="86">
      <formula>J33&gt;-0.3</formula>
    </cfRule>
  </conditionalFormatting>
  <conditionalFormatting sqref="H23">
    <cfRule type="expression" dxfId="9" priority="12">
      <formula>$H$23=""</formula>
    </cfRule>
    <cfRule type="expression" dxfId="8" priority="1">
      <formula>$H$23&gt;44377</formula>
    </cfRule>
  </conditionalFormatting>
  <conditionalFormatting sqref="C33:F42 G33:G41">
    <cfRule type="expression" dxfId="7" priority="75">
      <formula>O33=0</formula>
    </cfRule>
  </conditionalFormatting>
  <conditionalFormatting sqref="J33:J42">
    <cfRule type="expression" dxfId="6" priority="10">
      <formula>H33=""</formula>
    </cfRule>
  </conditionalFormatting>
  <conditionalFormatting sqref="K23">
    <cfRule type="expression" dxfId="5" priority="7">
      <formula>$E$23=""</formula>
    </cfRule>
    <cfRule type="expression" dxfId="4" priority="8">
      <formula>$E$23&lt;44197</formula>
    </cfRule>
    <cfRule type="expression" dxfId="3" priority="2">
      <formula>$H$23&gt;44377</formula>
    </cfRule>
  </conditionalFormatting>
  <conditionalFormatting sqref="E23:F23">
    <cfRule type="expression" dxfId="2" priority="5">
      <formula>$E$23=""</formula>
    </cfRule>
    <cfRule type="expression" dxfId="1" priority="6">
      <formula>$E$23&lt;44197</formula>
    </cfRule>
  </conditionalFormatting>
  <conditionalFormatting sqref="G42">
    <cfRule type="expression" dxfId="0" priority="97">
      <formula>#REF!=0</formula>
    </cfRule>
  </conditionalFormatting>
  <dataValidations count="1">
    <dataValidation type="list" allowBlank="1" showInputMessage="1" showErrorMessage="1" sqref="B31" xr:uid="{00000000-0002-0000-0000-000000000000}">
      <formula1>$T$78:$T$81</formula1>
    </dataValidation>
  </dataValidations>
  <pageMargins left="0.25" right="0.25" top="0.75" bottom="0.75" header="0.3" footer="0.3"/>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Raivis Bernhards</cp:lastModifiedBy>
  <cp:lastPrinted>2020-06-15T07:17:13Z</cp:lastPrinted>
  <dcterms:created xsi:type="dcterms:W3CDTF">2020-04-04T15:16:28Z</dcterms:created>
  <dcterms:modified xsi:type="dcterms:W3CDTF">2021-02-22T08:18:49Z</dcterms:modified>
</cp:coreProperties>
</file>